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an Kausch\Desktop\Fedt% målinger\Periodisering\"/>
    </mc:Choice>
  </mc:AlternateContent>
  <bookViews>
    <workbookView xWindow="0" yWindow="0" windowWidth="20490" windowHeight="7755" activeTab="1"/>
  </bookViews>
  <sheets>
    <sheet name="Mand" sheetId="1" r:id="rId1"/>
    <sheet name="Kvind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E21" i="2"/>
  <c r="F21" i="2"/>
  <c r="F21" i="1"/>
  <c r="A5" i="2"/>
  <c r="C34" i="2" s="1"/>
  <c r="B14" i="2"/>
  <c r="D14" i="2" s="1"/>
  <c r="B13" i="2"/>
  <c r="C13" i="2" s="1"/>
  <c r="D13" i="2" s="1"/>
  <c r="B12" i="2"/>
  <c r="D12" i="2" s="1"/>
  <c r="C9" i="2"/>
  <c r="C8" i="2"/>
  <c r="C9" i="1"/>
  <c r="B14" i="1" s="1"/>
  <c r="D14" i="1" s="1"/>
  <c r="C8" i="1"/>
  <c r="B12" i="1" s="1"/>
  <c r="D12" i="1" s="1"/>
  <c r="B13" i="1"/>
  <c r="C13" i="1" s="1"/>
  <c r="D13" i="1" s="1"/>
  <c r="A5" i="1"/>
  <c r="C34" i="1" s="1"/>
  <c r="D16" i="2" l="1"/>
  <c r="D17" i="2" s="1"/>
  <c r="D18" i="2" s="1"/>
  <c r="D24" i="2" s="1"/>
  <c r="E24" i="2" s="1"/>
  <c r="D27" i="2" s="1"/>
  <c r="B5" i="2"/>
  <c r="D16" i="1"/>
  <c r="C35" i="1" s="1"/>
  <c r="C36" i="1" s="1"/>
  <c r="B5" i="1"/>
  <c r="C35" i="2" l="1"/>
  <c r="C36" i="2" s="1"/>
  <c r="D17" i="1"/>
  <c r="D18" i="1" s="1"/>
  <c r="D24" i="1" l="1"/>
  <c r="E24" i="1" s="1"/>
  <c r="D27" i="1" s="1"/>
</calcChain>
</file>

<file path=xl/sharedStrings.xml><?xml version="1.0" encoding="utf-8"?>
<sst xmlns="http://schemas.openxmlformats.org/spreadsheetml/2006/main" count="64" uniqueCount="32">
  <si>
    <t>Vægt</t>
  </si>
  <si>
    <t>Højde</t>
  </si>
  <si>
    <t>Alder</t>
  </si>
  <si>
    <t>Kilo kalorier</t>
  </si>
  <si>
    <t>Kilojoule</t>
  </si>
  <si>
    <t>Daglig bevægelse</t>
  </si>
  <si>
    <t>fødevareomsætning</t>
  </si>
  <si>
    <t>Aktivitet</t>
  </si>
  <si>
    <t>Tabe dig</t>
  </si>
  <si>
    <t>Vedligeholdelse</t>
  </si>
  <si>
    <t>Stram op</t>
  </si>
  <si>
    <t>Skridt</t>
  </si>
  <si>
    <t>Hvor mange timer træner du om ugen?</t>
  </si>
  <si>
    <t>Kalorier forbrændt i alt</t>
  </si>
  <si>
    <t>Gram fedt forbrændt om måneden</t>
  </si>
  <si>
    <t>Gram fedt forbrændt om ugen</t>
  </si>
  <si>
    <t>Antal skridt</t>
  </si>
  <si>
    <t>Kcal forbrændt</t>
  </si>
  <si>
    <t>Hvor meget fedt skal du tabe?</t>
  </si>
  <si>
    <t>Gram fedt</t>
  </si>
  <si>
    <t>Så lang tid vil det tage</t>
  </si>
  <si>
    <t>Måneder</t>
  </si>
  <si>
    <t>Dagens dato</t>
  </si>
  <si>
    <t>Dato for du er nået i mål</t>
  </si>
  <si>
    <t>Dage</t>
  </si>
  <si>
    <t>1.</t>
  </si>
  <si>
    <t>2.</t>
  </si>
  <si>
    <t>3.</t>
  </si>
  <si>
    <t>For at tabe dig burde du indtage mellem punkt 1. og 2. Hvis du går under punkt 1. i kalorier vil du sætte din krop i sultetilstand og ikke tabe dig på længere sigt</t>
  </si>
  <si>
    <t>OBS!!!!</t>
  </si>
  <si>
    <t>KG fedt</t>
  </si>
  <si>
    <t>Pakker smør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</si>
</sst>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F800]dddd\,\ mmmm\ dd\,\ 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0" xfId="0" applyFont="1"/>
    <xf numFmtId="0" fontId="0" fillId="0" borderId="1" xfId="0" applyNumberFormat="1" applyBorder="1"/>
    <xf numFmtId="0" fontId="0" fillId="0" borderId="0" xfId="0" applyAlignment="1"/>
    <xf numFmtId="0" fontId="1" fillId="0" borderId="0" xfId="0" applyFont="1" applyAlignment="1"/>
    <xf numFmtId="0" fontId="0" fillId="0" borderId="1" xfId="0" applyBorder="1"/>
    <xf numFmtId="165" fontId="0" fillId="0" borderId="1" xfId="0" applyNumberFormat="1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C2" sqref="C2"/>
    </sheetView>
  </sheetViews>
  <sheetFormatPr defaultRowHeight="15" x14ac:dyDescent="0.25"/>
  <cols>
    <col min="1" max="1" width="36.140625" bestFit="1" customWidth="1"/>
    <col min="2" max="2" width="15.7109375" bestFit="1" customWidth="1"/>
    <col min="3" max="3" width="14.28515625" bestFit="1" customWidth="1"/>
    <col min="4" max="4" width="15.5703125" bestFit="1" customWidth="1"/>
    <col min="5" max="5" width="12" bestFit="1" customWidth="1"/>
  </cols>
  <sheetData>
    <row r="1" spans="1:4" ht="15.75" thickBot="1" x14ac:dyDescent="0.3">
      <c r="A1" t="s">
        <v>0</v>
      </c>
      <c r="B1" t="s">
        <v>1</v>
      </c>
      <c r="C1" t="s">
        <v>2</v>
      </c>
    </row>
    <row r="2" spans="1:4" ht="15.75" thickBot="1" x14ac:dyDescent="0.3">
      <c r="A2" s="10">
        <v>79</v>
      </c>
      <c r="B2" s="10">
        <v>151</v>
      </c>
      <c r="C2" s="10">
        <v>32</v>
      </c>
    </row>
    <row r="3" spans="1:4" ht="15.75" thickBot="1" x14ac:dyDescent="0.3"/>
    <row r="4" spans="1:4" ht="15.75" thickBot="1" x14ac:dyDescent="0.3">
      <c r="A4" s="3" t="s">
        <v>3</v>
      </c>
      <c r="B4" s="10" t="s">
        <v>4</v>
      </c>
    </row>
    <row r="5" spans="1:4" ht="15.75" thickBot="1" x14ac:dyDescent="0.3">
      <c r="A5" s="3">
        <f>66.47+(13.75*A2)+(5*B2)-(6.75*C2)</f>
        <v>1691.72</v>
      </c>
      <c r="B5" s="10">
        <f>A5*4.184</f>
        <v>7078.1564800000006</v>
      </c>
    </row>
    <row r="7" spans="1:4" ht="15.75" thickBot="1" x14ac:dyDescent="0.3">
      <c r="B7" s="6" t="s">
        <v>16</v>
      </c>
      <c r="C7" s="6" t="s">
        <v>17</v>
      </c>
    </row>
    <row r="8" spans="1:4" ht="15.75" thickBot="1" x14ac:dyDescent="0.3">
      <c r="A8" s="3" t="s">
        <v>11</v>
      </c>
      <c r="B8" s="10">
        <v>10000</v>
      </c>
      <c r="C8" s="10">
        <f>B8/40</f>
        <v>250</v>
      </c>
    </row>
    <row r="9" spans="1:4" ht="15.75" thickBot="1" x14ac:dyDescent="0.3">
      <c r="A9" s="3" t="s">
        <v>12</v>
      </c>
      <c r="B9" s="10">
        <v>3</v>
      </c>
      <c r="C9" s="10">
        <f>B9*300</f>
        <v>900</v>
      </c>
    </row>
    <row r="11" spans="1:4" ht="15.75" thickBot="1" x14ac:dyDescent="0.3"/>
    <row r="12" spans="1:4" ht="15.75" thickBot="1" x14ac:dyDescent="0.3">
      <c r="A12" s="3" t="s">
        <v>5</v>
      </c>
      <c r="B12" s="10">
        <f>C8</f>
        <v>250</v>
      </c>
      <c r="C12" s="5"/>
      <c r="D12" s="10">
        <f>B12*7</f>
        <v>1750</v>
      </c>
    </row>
    <row r="13" spans="1:4" ht="15.75" thickBot="1" x14ac:dyDescent="0.3">
      <c r="A13" s="3" t="s">
        <v>6</v>
      </c>
      <c r="B13" s="10">
        <f>A2*2</f>
        <v>158</v>
      </c>
      <c r="C13" s="5">
        <f>B13*0.15</f>
        <v>23.7</v>
      </c>
      <c r="D13" s="10">
        <f>C13*7</f>
        <v>165.9</v>
      </c>
    </row>
    <row r="14" spans="1:4" ht="15.75" thickBot="1" x14ac:dyDescent="0.3">
      <c r="A14" s="3" t="s">
        <v>7</v>
      </c>
      <c r="B14" s="10">
        <f>C9</f>
        <v>900</v>
      </c>
      <c r="C14" s="5"/>
      <c r="D14" s="10">
        <f>B14</f>
        <v>900</v>
      </c>
    </row>
    <row r="15" spans="1:4" ht="15.75" thickBot="1" x14ac:dyDescent="0.3"/>
    <row r="16" spans="1:4" ht="15.75" thickBot="1" x14ac:dyDescent="0.3">
      <c r="A16" s="3" t="s">
        <v>13</v>
      </c>
      <c r="B16" s="5"/>
      <c r="C16" s="5"/>
      <c r="D16" s="10">
        <f>D12+D13+D14</f>
        <v>2815.9</v>
      </c>
    </row>
    <row r="17" spans="1:6" ht="15.75" thickBot="1" x14ac:dyDescent="0.3">
      <c r="A17" s="3" t="s">
        <v>15</v>
      </c>
      <c r="B17" s="5"/>
      <c r="C17" s="5"/>
      <c r="D17" s="10">
        <f>D16/7.144</f>
        <v>394.16293393057111</v>
      </c>
    </row>
    <row r="18" spans="1:6" ht="15.75" thickBot="1" x14ac:dyDescent="0.3">
      <c r="A18" s="3" t="s">
        <v>14</v>
      </c>
      <c r="B18" s="5"/>
      <c r="C18" s="5"/>
      <c r="D18" s="10">
        <f>(D17/7)*30</f>
        <v>1689.2697168453046</v>
      </c>
    </row>
    <row r="20" spans="1:6" ht="15.75" thickBot="1" x14ac:dyDescent="0.3">
      <c r="D20" s="6" t="s">
        <v>30</v>
      </c>
      <c r="E20" s="6" t="s">
        <v>31</v>
      </c>
      <c r="F20" s="6" t="s">
        <v>19</v>
      </c>
    </row>
    <row r="21" spans="1:6" ht="15.75" thickBot="1" x14ac:dyDescent="0.3">
      <c r="A21" s="3" t="s">
        <v>18</v>
      </c>
      <c r="B21" s="5"/>
      <c r="C21" s="5"/>
      <c r="D21" s="10">
        <v>20</v>
      </c>
      <c r="E21" s="10">
        <f>D21*4</f>
        <v>80</v>
      </c>
      <c r="F21" s="10">
        <f>D21*1000</f>
        <v>20000</v>
      </c>
    </row>
    <row r="23" spans="1:6" ht="15.75" thickBot="1" x14ac:dyDescent="0.3">
      <c r="D23" s="6" t="s">
        <v>21</v>
      </c>
      <c r="E23" s="6" t="s">
        <v>24</v>
      </c>
    </row>
    <row r="24" spans="1:6" ht="15.75" thickBot="1" x14ac:dyDescent="0.3">
      <c r="A24" s="3" t="s">
        <v>20</v>
      </c>
      <c r="B24" s="5"/>
      <c r="C24" s="5"/>
      <c r="D24" s="10">
        <f>F21/D18</f>
        <v>11.839435586017498</v>
      </c>
      <c r="E24" s="7">
        <f>D24*30</f>
        <v>355.18306758052495</v>
      </c>
    </row>
    <row r="25" spans="1:6" ht="15.75" thickBot="1" x14ac:dyDescent="0.3"/>
    <row r="26" spans="1:6" ht="15.75" thickBot="1" x14ac:dyDescent="0.3">
      <c r="A26" s="3" t="s">
        <v>22</v>
      </c>
      <c r="B26" s="5"/>
      <c r="C26" s="5"/>
      <c r="D26" s="11">
        <v>43179</v>
      </c>
    </row>
    <row r="27" spans="1:6" ht="15.75" thickBot="1" x14ac:dyDescent="0.3">
      <c r="A27" s="3" t="s">
        <v>23</v>
      </c>
      <c r="B27" s="5"/>
      <c r="C27" s="5"/>
      <c r="D27" s="11">
        <f>D26+E24</f>
        <v>43534.183067580525</v>
      </c>
    </row>
    <row r="31" spans="1:6" x14ac:dyDescent="0.25">
      <c r="A31" s="6" t="s">
        <v>29</v>
      </c>
    </row>
    <row r="32" spans="1:6" x14ac:dyDescent="0.25">
      <c r="A32" s="9" t="s">
        <v>28</v>
      </c>
      <c r="B32" s="8"/>
      <c r="C32" s="8"/>
    </row>
    <row r="33" spans="1:3" ht="15.75" thickBot="1" x14ac:dyDescent="0.3">
      <c r="A33" s="8"/>
      <c r="B33" s="8"/>
      <c r="C33" s="8"/>
    </row>
    <row r="34" spans="1:3" ht="15.75" thickBot="1" x14ac:dyDescent="0.3">
      <c r="A34" s="12" t="s">
        <v>25</v>
      </c>
      <c r="B34" s="14" t="s">
        <v>8</v>
      </c>
      <c r="C34" s="13">
        <f>A5</f>
        <v>1691.72</v>
      </c>
    </row>
    <row r="35" spans="1:3" ht="15.75" thickBot="1" x14ac:dyDescent="0.3">
      <c r="A35" s="3" t="s">
        <v>26</v>
      </c>
      <c r="B35" s="10" t="s">
        <v>9</v>
      </c>
      <c r="C35" s="4">
        <f>(D16/7)+A5</f>
        <v>2093.9914285714285</v>
      </c>
    </row>
    <row r="36" spans="1:3" ht="15.75" thickBot="1" x14ac:dyDescent="0.3">
      <c r="A36" s="3" t="s">
        <v>27</v>
      </c>
      <c r="B36" s="10" t="s">
        <v>10</v>
      </c>
      <c r="C36" s="4">
        <f>C35+300</f>
        <v>2393.9914285714285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C2" sqref="C2"/>
    </sheetView>
  </sheetViews>
  <sheetFormatPr defaultRowHeight="15" x14ac:dyDescent="0.25"/>
  <cols>
    <col min="1" max="1" width="36.42578125" customWidth="1"/>
    <col min="2" max="2" width="15.7109375" bestFit="1" customWidth="1"/>
    <col min="3" max="3" width="14.28515625" bestFit="1" customWidth="1"/>
    <col min="4" max="4" width="17.42578125" bestFit="1" customWidth="1"/>
    <col min="5" max="5" width="12" bestFit="1" customWidth="1"/>
    <col min="6" max="6" width="11.85546875" bestFit="1" customWidth="1"/>
  </cols>
  <sheetData>
    <row r="1" spans="1:4" ht="15.75" thickBot="1" x14ac:dyDescent="0.3">
      <c r="A1" t="s">
        <v>0</v>
      </c>
      <c r="B1" t="s">
        <v>1</v>
      </c>
      <c r="C1" t="s">
        <v>2</v>
      </c>
    </row>
    <row r="2" spans="1:4" ht="15.75" thickBot="1" x14ac:dyDescent="0.3">
      <c r="A2" s="10">
        <v>79</v>
      </c>
      <c r="B2" s="10">
        <v>151</v>
      </c>
      <c r="C2" s="10">
        <v>32</v>
      </c>
    </row>
    <row r="3" spans="1:4" ht="15.75" thickBot="1" x14ac:dyDescent="0.3"/>
    <row r="4" spans="1:4" ht="15.75" thickBot="1" x14ac:dyDescent="0.3">
      <c r="A4" s="1" t="s">
        <v>3</v>
      </c>
      <c r="B4" s="2" t="s">
        <v>4</v>
      </c>
    </row>
    <row r="5" spans="1:4" ht="15.75" thickBot="1" x14ac:dyDescent="0.3">
      <c r="A5" s="3">
        <f>665.09+(9.56*A2)+(1.84*B2)-(4.67*C2)</f>
        <v>1548.73</v>
      </c>
      <c r="B5" s="4">
        <f>A5*4.184</f>
        <v>6479.8863200000005</v>
      </c>
    </row>
    <row r="7" spans="1:4" ht="15.75" thickBot="1" x14ac:dyDescent="0.3">
      <c r="B7" s="6" t="s">
        <v>16</v>
      </c>
      <c r="C7" s="6" t="s">
        <v>17</v>
      </c>
    </row>
    <row r="8" spans="1:4" ht="15.75" thickBot="1" x14ac:dyDescent="0.3">
      <c r="A8" s="3" t="s">
        <v>11</v>
      </c>
      <c r="B8" s="5">
        <v>10000</v>
      </c>
      <c r="C8" s="4">
        <f>B8/40</f>
        <v>250</v>
      </c>
    </row>
    <row r="9" spans="1:4" ht="15.75" thickBot="1" x14ac:dyDescent="0.3">
      <c r="A9" s="3" t="s">
        <v>12</v>
      </c>
      <c r="B9" s="5">
        <v>3</v>
      </c>
      <c r="C9" s="4">
        <f>B9*300</f>
        <v>900</v>
      </c>
    </row>
    <row r="11" spans="1:4" ht="15.75" thickBot="1" x14ac:dyDescent="0.3"/>
    <row r="12" spans="1:4" ht="15.75" thickBot="1" x14ac:dyDescent="0.3">
      <c r="A12" s="3" t="s">
        <v>5</v>
      </c>
      <c r="B12" s="10">
        <f>C8</f>
        <v>250</v>
      </c>
      <c r="C12" s="5"/>
      <c r="D12" s="4">
        <f>B12*7</f>
        <v>1750</v>
      </c>
    </row>
    <row r="13" spans="1:4" ht="15.75" thickBot="1" x14ac:dyDescent="0.3">
      <c r="A13" s="3" t="s">
        <v>6</v>
      </c>
      <c r="B13" s="10">
        <f>A2*2</f>
        <v>158</v>
      </c>
      <c r="C13" s="5">
        <f>B13*0.15</f>
        <v>23.7</v>
      </c>
      <c r="D13" s="4">
        <f>C13*7</f>
        <v>165.9</v>
      </c>
    </row>
    <row r="14" spans="1:4" ht="15.75" thickBot="1" x14ac:dyDescent="0.3">
      <c r="A14" s="3" t="s">
        <v>7</v>
      </c>
      <c r="B14" s="10">
        <f>C9</f>
        <v>900</v>
      </c>
      <c r="C14" s="5"/>
      <c r="D14" s="4">
        <f>B14</f>
        <v>900</v>
      </c>
    </row>
    <row r="15" spans="1:4" ht="15.75" thickBot="1" x14ac:dyDescent="0.3"/>
    <row r="16" spans="1:4" ht="15.75" thickBot="1" x14ac:dyDescent="0.3">
      <c r="A16" s="3" t="s">
        <v>13</v>
      </c>
      <c r="B16" s="5"/>
      <c r="C16" s="5"/>
      <c r="D16" s="10">
        <f>D12+D13+D14</f>
        <v>2815.9</v>
      </c>
    </row>
    <row r="17" spans="1:6" ht="15.75" thickBot="1" x14ac:dyDescent="0.3">
      <c r="A17" s="3" t="s">
        <v>15</v>
      </c>
      <c r="B17" s="5"/>
      <c r="C17" s="5"/>
      <c r="D17" s="10">
        <f>D16/7.144</f>
        <v>394.16293393057111</v>
      </c>
    </row>
    <row r="18" spans="1:6" ht="15.75" thickBot="1" x14ac:dyDescent="0.3">
      <c r="A18" s="3" t="s">
        <v>14</v>
      </c>
      <c r="B18" s="5"/>
      <c r="C18" s="5"/>
      <c r="D18" s="10">
        <f>(D17/7)*30</f>
        <v>1689.2697168453046</v>
      </c>
    </row>
    <row r="20" spans="1:6" ht="15.75" thickBot="1" x14ac:dyDescent="0.3">
      <c r="D20" s="6" t="s">
        <v>30</v>
      </c>
      <c r="E20" s="6" t="s">
        <v>31</v>
      </c>
      <c r="F20" s="6" t="s">
        <v>19</v>
      </c>
    </row>
    <row r="21" spans="1:6" ht="15.75" thickBot="1" x14ac:dyDescent="0.3">
      <c r="A21" s="3" t="s">
        <v>18</v>
      </c>
      <c r="B21" s="5"/>
      <c r="C21" s="5"/>
      <c r="D21" s="10">
        <v>20</v>
      </c>
      <c r="E21" s="10">
        <f>D21*4</f>
        <v>80</v>
      </c>
      <c r="F21" s="10">
        <f>D21*1000</f>
        <v>20000</v>
      </c>
    </row>
    <row r="23" spans="1:6" ht="15.75" thickBot="1" x14ac:dyDescent="0.3">
      <c r="D23" s="6" t="s">
        <v>21</v>
      </c>
      <c r="E23" s="6" t="s">
        <v>24</v>
      </c>
    </row>
    <row r="24" spans="1:6" ht="15.75" thickBot="1" x14ac:dyDescent="0.3">
      <c r="A24" s="3" t="s">
        <v>20</v>
      </c>
      <c r="B24" s="5"/>
      <c r="C24" s="5"/>
      <c r="D24" s="10">
        <f>F21/D18</f>
        <v>11.839435586017498</v>
      </c>
      <c r="E24" s="7">
        <f>D24*30</f>
        <v>355.18306758052495</v>
      </c>
    </row>
    <row r="25" spans="1:6" ht="15.75" thickBot="1" x14ac:dyDescent="0.3"/>
    <row r="26" spans="1:6" ht="15.75" thickBot="1" x14ac:dyDescent="0.3">
      <c r="A26" s="3" t="s">
        <v>22</v>
      </c>
      <c r="B26" s="5"/>
      <c r="C26" s="5"/>
      <c r="D26" s="11">
        <v>43179</v>
      </c>
    </row>
    <row r="27" spans="1:6" ht="15.75" thickBot="1" x14ac:dyDescent="0.3">
      <c r="A27" s="3" t="s">
        <v>23</v>
      </c>
      <c r="B27" s="5"/>
      <c r="C27" s="5"/>
      <c r="D27" s="11">
        <f>D26+E24</f>
        <v>43534.183067580525</v>
      </c>
    </row>
    <row r="31" spans="1:6" x14ac:dyDescent="0.25">
      <c r="A31" s="6" t="s">
        <v>29</v>
      </c>
    </row>
    <row r="32" spans="1:6" x14ac:dyDescent="0.25">
      <c r="A32" s="9" t="s">
        <v>28</v>
      </c>
      <c r="B32" s="8"/>
      <c r="C32" s="8"/>
    </row>
    <row r="33" spans="1:3" x14ac:dyDescent="0.25">
      <c r="A33" s="8"/>
      <c r="B33" s="8"/>
      <c r="C33" s="8"/>
    </row>
    <row r="34" spans="1:3" x14ac:dyDescent="0.25">
      <c r="A34" t="s">
        <v>25</v>
      </c>
      <c r="B34" t="s">
        <v>8</v>
      </c>
      <c r="C34">
        <f>A5</f>
        <v>1548.73</v>
      </c>
    </row>
    <row r="35" spans="1:3" x14ac:dyDescent="0.25">
      <c r="A35" t="s">
        <v>26</v>
      </c>
      <c r="B35" t="s">
        <v>9</v>
      </c>
      <c r="C35">
        <f>(D16/7)+A5</f>
        <v>1951.0014285714287</v>
      </c>
    </row>
    <row r="36" spans="1:3" x14ac:dyDescent="0.25">
      <c r="A36" t="s">
        <v>27</v>
      </c>
      <c r="B36" t="s">
        <v>10</v>
      </c>
      <c r="C36">
        <f>C35+300</f>
        <v>2251.0014285714287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Mand</vt:lpstr>
      <vt:lpstr>Kvinde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kausch</dc:creator>
  <cp:lastModifiedBy>julian kausch</cp:lastModifiedBy>
  <dcterms:created xsi:type="dcterms:W3CDTF">2018-03-20T09:15:17Z</dcterms:created>
  <dcterms:modified xsi:type="dcterms:W3CDTF">2018-03-20T09:44:05Z</dcterms:modified>
</cp:coreProperties>
</file>